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сходы 2022" sheetId="1" r:id="rId1"/>
  </sheets>
  <definedNames>
    <definedName name="_Date_">#REF!</definedName>
    <definedName name="_Otchet_Period_Source__AT_ObjectName">#REF!</definedName>
    <definedName name="_Period_">#REF!</definedName>
    <definedName name="Excel_BuiltIn_Print_Area" localSheetId="0">'Расходы 2022'!$A$4:$E$19</definedName>
    <definedName name="Excel_BuiltIn_Print_Titles" localSheetId="0">'Расходы 2022'!$7:$7</definedName>
    <definedName name="_xlnm.Print_Titles" localSheetId="0">'Расходы 2022'!$7:$7</definedName>
    <definedName name="_xlnm.Print_Area" localSheetId="0">'Расходы 2022'!$A$1:$H$19</definedName>
  </definedNames>
  <calcPr fullCalcOnLoad="1"/>
</workbook>
</file>

<file path=xl/sharedStrings.xml><?xml version="1.0" encoding="utf-8"?>
<sst xmlns="http://schemas.openxmlformats.org/spreadsheetml/2006/main" count="56" uniqueCount="33">
  <si>
    <t>(рублей)</t>
  </si>
  <si>
    <t>Наименование</t>
  </si>
  <si>
    <t>КГРБС</t>
  </si>
  <si>
    <t>Раздел, подраз-дел</t>
  </si>
  <si>
    <t>Целевая статья</t>
  </si>
  <si>
    <t>Группы и подгруп-пы видов расходов</t>
  </si>
  <si>
    <t xml:space="preserve">Утверждено на 2022 год </t>
  </si>
  <si>
    <t>Изменения (увеличение (+), уменьшение (-))</t>
  </si>
  <si>
    <t>Сумма на 2022 год с учетом изменений</t>
  </si>
  <si>
    <t xml:space="preserve"> Национальная экономика</t>
  </si>
  <si>
    <t>440</t>
  </si>
  <si>
    <t>0400</t>
  </si>
  <si>
    <t>Дорожное хозяйство (дорожные фонды)</t>
  </si>
  <si>
    <t>0409</t>
  </si>
  <si>
    <t>Муниципальная программа "Дорожное хозяйство города Обнинска"</t>
  </si>
  <si>
    <t>06 0 00 00000</t>
  </si>
  <si>
    <t>Выполнение комплекса работ по ремонту внутриквартальных и внутридворовых проездов в рамках деятельности ТОС</t>
  </si>
  <si>
    <t>06 0 03 10000</t>
  </si>
  <si>
    <t>Иные бюджетные ассигнования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</si>
  <si>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</si>
  <si>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Жилищно-коммунальное хозяйство</t>
  </si>
  <si>
    <t>0500</t>
  </si>
  <si>
    <t>Коммунальное хозяйство</t>
  </si>
  <si>
    <t>0502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</si>
  <si>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</si>
  <si>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</si>
  <si>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>Выполнение мероприятий в связи с выводом из эксплуатации ТЭЦ ФЭИ и реконструкция тепловых сетей</t>
  </si>
  <si>
    <t>10 0 10 10000</t>
  </si>
  <si>
    <t>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</si>
  <si>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</si>
  <si>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Приложение № 3 к решению Обнинского городского Собрания "О внесении изменений в решение Обнинского городского Собрания от 14.12.2021 № 01-21 "О бюджете города Обнинска на 2022 год и плановый период 2023 и 2024 годов"</t>
  </si>
  <si>
    <t>Изменения в приложение № 6 «Ведомственная структура расходов бюджета города Обнинска на 2022 год»</t>
  </si>
  <si>
    <t>от 28.12.2021  № 02-22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</si>
</sst>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 CYR"/>
      <family val="2"/>
    </font>
    <font>
      <sz val="12"/>
      <name val="Arial Cyr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2.5"/>
      <name val="Arial Cyr"/>
      <family val="0"/>
    </font>
    <font>
      <b/>
      <i/>
      <sz val="12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5" fillId="0" borderId="0">
      <alignment/>
      <protection/>
    </xf>
    <xf numFmtId="0" fontId="6" fillId="34" borderId="1" applyNumberFormat="0" applyAlignment="0" applyProtection="0"/>
    <xf numFmtId="0" fontId="7" fillId="35" borderId="2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3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4" borderId="0" applyNumberFormat="0" applyBorder="0" applyAlignment="0" applyProtection="0"/>
    <xf numFmtId="0" fontId="0" fillId="4" borderId="7" applyNumberFormat="0" applyAlignment="0" applyProtection="0"/>
    <xf numFmtId="0" fontId="16" fillId="34" borderId="8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7" fillId="37" borderId="0">
      <alignment/>
      <protection/>
    </xf>
    <xf numFmtId="0" fontId="17" fillId="0" borderId="0">
      <alignment wrapText="1"/>
      <protection/>
    </xf>
    <xf numFmtId="0" fontId="17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17" fillId="0" borderId="0">
      <alignment horizontal="right"/>
      <protection/>
    </xf>
    <xf numFmtId="0" fontId="17" fillId="37" borderId="10">
      <alignment/>
      <protection/>
    </xf>
    <xf numFmtId="0" fontId="17" fillId="0" borderId="11">
      <alignment horizontal="center" vertical="center" wrapText="1"/>
      <protection/>
    </xf>
    <xf numFmtId="0" fontId="17" fillId="37" borderId="12">
      <alignment/>
      <protection/>
    </xf>
    <xf numFmtId="49" fontId="17" fillId="0" borderId="11">
      <alignment horizontal="left" vertical="top" wrapText="1" indent="2"/>
      <protection/>
    </xf>
    <xf numFmtId="49" fontId="17" fillId="0" borderId="11">
      <alignment horizontal="center" vertical="top" shrinkToFit="1"/>
      <protection/>
    </xf>
    <xf numFmtId="0" fontId="22" fillId="0" borderId="13">
      <alignment horizontal="left" wrapText="1"/>
      <protection/>
    </xf>
    <xf numFmtId="0" fontId="23" fillId="0" borderId="14">
      <alignment horizontal="left" wrapText="1" indent="2"/>
      <protection/>
    </xf>
    <xf numFmtId="0" fontId="22" fillId="0" borderId="15">
      <alignment horizontal="left" wrapText="1" indent="2"/>
      <protection/>
    </xf>
    <xf numFmtId="0" fontId="24" fillId="0" borderId="11">
      <alignment horizontal="left"/>
      <protection/>
    </xf>
    <xf numFmtId="4" fontId="24" fillId="4" borderId="11">
      <alignment horizontal="right" vertical="top" shrinkToFit="1"/>
      <protection/>
    </xf>
    <xf numFmtId="10" fontId="24" fillId="4" borderId="11">
      <alignment horizontal="right" vertical="top" shrinkToFit="1"/>
      <protection/>
    </xf>
    <xf numFmtId="0" fontId="17" fillId="37" borderId="16">
      <alignment/>
      <protection/>
    </xf>
    <xf numFmtId="0" fontId="17" fillId="0" borderId="0">
      <alignment horizontal="left" wrapText="1"/>
      <protection/>
    </xf>
    <xf numFmtId="0" fontId="24" fillId="0" borderId="11">
      <alignment vertical="top" wrapText="1"/>
      <protection/>
    </xf>
    <xf numFmtId="4" fontId="24" fillId="5" borderId="11">
      <alignment horizontal="right" vertical="top" shrinkToFit="1"/>
      <protection/>
    </xf>
    <xf numFmtId="49" fontId="22" fillId="0" borderId="17">
      <alignment horizontal="center" wrapText="1"/>
      <protection/>
    </xf>
    <xf numFmtId="49" fontId="22" fillId="0" borderId="18">
      <alignment horizontal="center" wrapText="1"/>
      <protection/>
    </xf>
    <xf numFmtId="49" fontId="22" fillId="0" borderId="19">
      <alignment horizontal="center"/>
      <protection/>
    </xf>
    <xf numFmtId="0" fontId="17" fillId="37" borderId="16">
      <alignment horizontal="center"/>
      <protection/>
    </xf>
    <xf numFmtId="0" fontId="17" fillId="37" borderId="16">
      <alignment horizontal="left"/>
      <protection/>
    </xf>
    <xf numFmtId="49" fontId="22" fillId="0" borderId="20">
      <alignment horizontal="center"/>
      <protection/>
    </xf>
    <xf numFmtId="49" fontId="22" fillId="0" borderId="21">
      <alignment horizontal="center"/>
      <protection/>
    </xf>
    <xf numFmtId="49" fontId="22" fillId="0" borderId="11">
      <alignment horizontal="center"/>
      <protection/>
    </xf>
    <xf numFmtId="49" fontId="23" fillId="0" borderId="11">
      <alignment horizontal="center"/>
      <protection/>
    </xf>
    <xf numFmtId="4" fontId="23" fillId="0" borderId="11">
      <alignment horizontal="right"/>
      <protection/>
    </xf>
    <xf numFmtId="0" fontId="24" fillId="0" borderId="11">
      <alignment vertical="top" wrapText="1"/>
      <protection/>
    </xf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5" fillId="44" borderId="22" applyNumberFormat="0" applyAlignment="0" applyProtection="0"/>
    <xf numFmtId="0" fontId="46" fillId="45" borderId="23" applyNumberFormat="0" applyAlignment="0" applyProtection="0"/>
    <xf numFmtId="0" fontId="47" fillId="45" borderId="2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24" applyNumberFormat="0" applyFill="0" applyAlignment="0" applyProtection="0"/>
    <xf numFmtId="0" fontId="49" fillId="0" borderId="25" applyNumberFormat="0" applyFill="0" applyAlignment="0" applyProtection="0"/>
    <xf numFmtId="0" fontId="50" fillId="0" borderId="2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27" applyNumberFormat="0" applyFill="0" applyAlignment="0" applyProtection="0"/>
    <xf numFmtId="0" fontId="52" fillId="46" borderId="28" applyNumberFormat="0" applyAlignment="0" applyProtection="0"/>
    <xf numFmtId="0" fontId="53" fillId="0" borderId="0" applyNumberFormat="0" applyFill="0" applyBorder="0" applyAlignment="0" applyProtection="0"/>
    <xf numFmtId="0" fontId="54" fillId="47" borderId="0" applyNumberFormat="0" applyBorder="0" applyAlignment="0" applyProtection="0"/>
    <xf numFmtId="0" fontId="55" fillId="48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9" borderId="29" applyNumberFormat="0" applyFont="0" applyAlignment="0" applyProtection="0"/>
    <xf numFmtId="9" fontId="1" fillId="0" borderId="0" applyFill="0" applyBorder="0" applyAlignment="0" applyProtection="0"/>
    <xf numFmtId="0" fontId="57" fillId="0" borderId="30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50" borderId="0" applyNumberFormat="0" applyBorder="0" applyAlignment="0" applyProtection="0"/>
  </cellStyleXfs>
  <cellXfs count="38">
    <xf numFmtId="0" fontId="0" fillId="0" borderId="0" xfId="0" applyAlignment="1">
      <alignment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26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left" wrapText="1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 horizontal="right"/>
    </xf>
    <xf numFmtId="49" fontId="30" fillId="0" borderId="11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/>
    </xf>
    <xf numFmtId="49" fontId="33" fillId="0" borderId="11" xfId="0" applyNumberFormat="1" applyFont="1" applyFill="1" applyBorder="1" applyAlignment="1">
      <alignment horizontal="left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 wrapText="1"/>
    </xf>
    <xf numFmtId="4" fontId="33" fillId="0" borderId="11" xfId="0" applyNumberFormat="1" applyFont="1" applyFill="1" applyBorder="1" applyAlignment="1">
      <alignment wrapText="1"/>
    </xf>
    <xf numFmtId="4" fontId="33" fillId="0" borderId="11" xfId="0" applyNumberFormat="1" applyFont="1" applyFill="1" applyBorder="1" applyAlignment="1">
      <alignment/>
    </xf>
    <xf numFmtId="0" fontId="34" fillId="0" borderId="0" xfId="0" applyFont="1" applyFill="1" applyAlignment="1">
      <alignment horizontal="left"/>
    </xf>
    <xf numFmtId="49" fontId="35" fillId="0" borderId="11" xfId="0" applyNumberFormat="1" applyFont="1" applyFill="1" applyBorder="1" applyAlignment="1">
      <alignment horizontal="left" wrapText="1"/>
    </xf>
    <xf numFmtId="49" fontId="35" fillId="0" borderId="11" xfId="0" applyNumberFormat="1" applyFont="1" applyFill="1" applyBorder="1" applyAlignment="1">
      <alignment horizontal="center"/>
    </xf>
    <xf numFmtId="49" fontId="30" fillId="0" borderId="11" xfId="0" applyNumberFormat="1" applyFont="1" applyFill="1" applyBorder="1" applyAlignment="1">
      <alignment horizontal="center" wrapText="1"/>
    </xf>
    <xf numFmtId="4" fontId="35" fillId="0" borderId="11" xfId="0" applyNumberFormat="1" applyFont="1" applyFill="1" applyBorder="1" applyAlignment="1">
      <alignment wrapText="1"/>
    </xf>
    <xf numFmtId="4" fontId="35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 horizontal="left" wrapText="1"/>
    </xf>
    <xf numFmtId="49" fontId="28" fillId="0" borderId="11" xfId="0" applyNumberFormat="1" applyFont="1" applyFill="1" applyBorder="1" applyAlignment="1">
      <alignment horizontal="center"/>
    </xf>
    <xf numFmtId="4" fontId="28" fillId="0" borderId="11" xfId="0" applyNumberFormat="1" applyFont="1" applyFill="1" applyBorder="1" applyAlignment="1">
      <alignment wrapText="1"/>
    </xf>
    <xf numFmtId="4" fontId="28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29" fillId="0" borderId="11" xfId="0" applyFont="1" applyFill="1" applyBorder="1" applyAlignment="1">
      <alignment horizontal="left" wrapText="1"/>
    </xf>
    <xf numFmtId="0" fontId="33" fillId="0" borderId="11" xfId="0" applyFont="1" applyFill="1" applyBorder="1" applyAlignment="1">
      <alignment horizontal="center" wrapText="1"/>
    </xf>
    <xf numFmtId="49" fontId="35" fillId="0" borderId="11" xfId="0" applyNumberFormat="1" applyFont="1" applyFill="1" applyBorder="1" applyAlignment="1">
      <alignment horizontal="center" wrapText="1"/>
    </xf>
    <xf numFmtId="49" fontId="28" fillId="0" borderId="1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8" fillId="0" borderId="31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center" wrapText="1"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xl61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Ввод " xfId="117"/>
    <cellStyle name="Вывод" xfId="118"/>
    <cellStyle name="Вычисление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tabSelected="1" zoomScaleSheetLayoutView="80" zoomScalePageLayoutView="0" workbookViewId="0" topLeftCell="A1">
      <selection activeCell="A3" sqref="A3"/>
    </sheetView>
  </sheetViews>
  <sheetFormatPr defaultColWidth="9.00390625" defaultRowHeight="12.75"/>
  <cols>
    <col min="1" max="1" width="59.625" style="1" customWidth="1"/>
    <col min="2" max="2" width="8.625" style="1" customWidth="1"/>
    <col min="3" max="3" width="8.375" style="1" customWidth="1"/>
    <col min="4" max="4" width="17.25390625" style="2" customWidth="1"/>
    <col min="5" max="5" width="10.625" style="2" customWidth="1"/>
    <col min="6" max="7" width="20.00390625" style="2" customWidth="1"/>
    <col min="8" max="8" width="19.75390625" style="2" customWidth="1"/>
    <col min="9" max="253" width="8.75390625" style="3" customWidth="1"/>
  </cols>
  <sheetData>
    <row r="1" spans="1:8" ht="46.5" customHeight="1">
      <c r="A1" s="4"/>
      <c r="B1" s="4"/>
      <c r="C1"/>
      <c r="D1" s="36" t="s">
        <v>30</v>
      </c>
      <c r="E1" s="36"/>
      <c r="F1" s="36"/>
      <c r="G1" s="36"/>
      <c r="H1" s="36"/>
    </row>
    <row r="2" spans="1:8" ht="21.75" customHeight="1">
      <c r="A2" s="4"/>
      <c r="B2" s="4"/>
      <c r="C2" s="4"/>
      <c r="D2" s="36" t="s">
        <v>32</v>
      </c>
      <c r="E2" s="36"/>
      <c r="F2" s="36"/>
      <c r="G2" s="5"/>
      <c r="H2" s="5"/>
    </row>
    <row r="3" spans="1:8" ht="20.25">
      <c r="A3" s="4"/>
      <c r="B3" s="4"/>
      <c r="C3" s="4"/>
      <c r="D3" s="4"/>
      <c r="E3" s="4"/>
      <c r="F3" s="4"/>
      <c r="G3" s="4"/>
      <c r="H3" s="4"/>
    </row>
    <row r="4" spans="1:8" ht="21.75" customHeight="1">
      <c r="A4" s="37" t="s">
        <v>31</v>
      </c>
      <c r="B4" s="37"/>
      <c r="C4" s="37"/>
      <c r="D4" s="37"/>
      <c r="E4" s="37"/>
      <c r="F4" s="37"/>
      <c r="G4" s="37"/>
      <c r="H4" s="37"/>
    </row>
    <row r="5" spans="1:8" ht="21.75" customHeight="1">
      <c r="A5" s="4"/>
      <c r="B5" s="4"/>
      <c r="C5" s="4"/>
      <c r="D5" s="4"/>
      <c r="E5" s="4"/>
      <c r="F5" s="4"/>
      <c r="G5" s="4"/>
      <c r="H5" s="4"/>
    </row>
    <row r="6" spans="1:8" ht="15.75">
      <c r="A6" s="6"/>
      <c r="B6" s="7"/>
      <c r="C6" s="7"/>
      <c r="D6" s="6"/>
      <c r="E6" s="6"/>
      <c r="F6" s="8"/>
      <c r="G6" s="8"/>
      <c r="H6" s="8" t="s">
        <v>0</v>
      </c>
    </row>
    <row r="7" spans="1:8" s="12" customFormat="1" ht="71.25">
      <c r="A7" s="9" t="s">
        <v>1</v>
      </c>
      <c r="B7" s="10" t="s">
        <v>2</v>
      </c>
      <c r="C7" s="9" t="s">
        <v>3</v>
      </c>
      <c r="D7" s="9" t="s">
        <v>4</v>
      </c>
      <c r="E7" s="9" t="s">
        <v>5</v>
      </c>
      <c r="F7" s="11" t="s">
        <v>6</v>
      </c>
      <c r="G7" s="11" t="s">
        <v>7</v>
      </c>
      <c r="H7" s="11" t="s">
        <v>8</v>
      </c>
    </row>
    <row r="8" spans="1:8" s="19" customFormat="1" ht="16.5">
      <c r="A8" s="13" t="s">
        <v>9</v>
      </c>
      <c r="B8" s="14" t="s">
        <v>10</v>
      </c>
      <c r="C8" s="15" t="s">
        <v>11</v>
      </c>
      <c r="D8" s="16"/>
      <c r="E8" s="16"/>
      <c r="F8" s="17">
        <v>2004563631.06</v>
      </c>
      <c r="G8" s="18">
        <v>-38000000</v>
      </c>
      <c r="H8" s="18">
        <f aca="true" t="shared" si="0" ref="H8:H19">SUM(F8:G8)</f>
        <v>1966563631.06</v>
      </c>
    </row>
    <row r="9" spans="1:8" s="12" customFormat="1" ht="15.75">
      <c r="A9" s="20" t="s">
        <v>12</v>
      </c>
      <c r="B9" s="21" t="s">
        <v>10</v>
      </c>
      <c r="C9" s="21" t="s">
        <v>13</v>
      </c>
      <c r="D9" s="22"/>
      <c r="E9" s="22"/>
      <c r="F9" s="23">
        <f>585433374.79+38000000</f>
        <v>623433374.79</v>
      </c>
      <c r="G9" s="23">
        <v>-38000000</v>
      </c>
      <c r="H9" s="24">
        <f t="shared" si="0"/>
        <v>585433374.79</v>
      </c>
    </row>
    <row r="10" spans="1:8" s="12" customFormat="1" ht="31.5">
      <c r="A10" s="25" t="s">
        <v>14</v>
      </c>
      <c r="B10" s="26" t="s">
        <v>10</v>
      </c>
      <c r="C10" s="26" t="s">
        <v>13</v>
      </c>
      <c r="D10" s="16" t="s">
        <v>15</v>
      </c>
      <c r="E10" s="16"/>
      <c r="F10" s="27">
        <f>585433374.79+38000000</f>
        <v>623433374.79</v>
      </c>
      <c r="G10" s="27">
        <v>-38000000</v>
      </c>
      <c r="H10" s="28">
        <f t="shared" si="0"/>
        <v>585433374.79</v>
      </c>
    </row>
    <row r="11" spans="1:8" s="29" customFormat="1" ht="47.25">
      <c r="A11" s="25" t="s">
        <v>16</v>
      </c>
      <c r="B11" s="26" t="s">
        <v>10</v>
      </c>
      <c r="C11" s="26" t="s">
        <v>13</v>
      </c>
      <c r="D11" s="16" t="s">
        <v>17</v>
      </c>
      <c r="E11" s="16"/>
      <c r="F11" s="27">
        <v>68000000</v>
      </c>
      <c r="G11" s="27">
        <v>-38000000</v>
      </c>
      <c r="H11" s="28">
        <f t="shared" si="0"/>
        <v>30000000</v>
      </c>
    </row>
    <row r="12" spans="1:8" s="29" customFormat="1" ht="15.75">
      <c r="A12" s="30" t="s">
        <v>18</v>
      </c>
      <c r="B12" s="26" t="s">
        <v>10</v>
      </c>
      <c r="C12" s="26" t="s">
        <v>13</v>
      </c>
      <c r="D12" s="16" t="s">
        <v>17</v>
      </c>
      <c r="E12" s="16">
        <v>800</v>
      </c>
      <c r="F12" s="27">
        <v>68000000</v>
      </c>
      <c r="G12" s="27">
        <v>-38000000</v>
      </c>
      <c r="H12" s="28">
        <f t="shared" si="0"/>
        <v>30000000</v>
      </c>
    </row>
    <row r="13" spans="1:8" s="29" customFormat="1" ht="63">
      <c r="A13" s="25" t="s">
        <v>19</v>
      </c>
      <c r="B13" s="26" t="s">
        <v>10</v>
      </c>
      <c r="C13" s="26" t="s">
        <v>13</v>
      </c>
      <c r="D13" s="16" t="s">
        <v>17</v>
      </c>
      <c r="E13" s="16">
        <v>810</v>
      </c>
      <c r="F13" s="27">
        <v>68000000</v>
      </c>
      <c r="G13" s="27">
        <v>-38000000</v>
      </c>
      <c r="H13" s="28">
        <f t="shared" si="0"/>
        <v>30000000</v>
      </c>
    </row>
    <row r="14" spans="1:8" s="12" customFormat="1" ht="15.75">
      <c r="A14" s="13" t="s">
        <v>20</v>
      </c>
      <c r="B14" s="14" t="s">
        <v>10</v>
      </c>
      <c r="C14" s="15" t="s">
        <v>21</v>
      </c>
      <c r="D14" s="31"/>
      <c r="E14" s="31"/>
      <c r="F14" s="17">
        <v>426152933.75</v>
      </c>
      <c r="G14" s="17">
        <v>38000000</v>
      </c>
      <c r="H14" s="18">
        <f t="shared" si="0"/>
        <v>464152933.75</v>
      </c>
    </row>
    <row r="15" spans="1:8" ht="15.75">
      <c r="A15" s="20" t="s">
        <v>22</v>
      </c>
      <c r="B15" s="32" t="s">
        <v>10</v>
      </c>
      <c r="C15" s="32" t="s">
        <v>23</v>
      </c>
      <c r="D15" s="22"/>
      <c r="E15" s="22"/>
      <c r="F15" s="23">
        <f>166894239.4-38000000</f>
        <v>128894239.4</v>
      </c>
      <c r="G15" s="23">
        <v>38000000</v>
      </c>
      <c r="H15" s="28">
        <f t="shared" si="0"/>
        <v>166894239.4</v>
      </c>
    </row>
    <row r="16" spans="1:256" ht="31.5">
      <c r="A16" s="25" t="s">
        <v>24</v>
      </c>
      <c r="B16" s="26" t="s">
        <v>10</v>
      </c>
      <c r="C16" s="33" t="s">
        <v>23</v>
      </c>
      <c r="D16" s="16" t="s">
        <v>25</v>
      </c>
      <c r="E16" s="16"/>
      <c r="F16" s="27">
        <f>131314935.29-38000000</f>
        <v>93314935.29</v>
      </c>
      <c r="G16" s="27">
        <v>38000000</v>
      </c>
      <c r="H16" s="28">
        <f t="shared" si="0"/>
        <v>131314935.29</v>
      </c>
      <c r="IT16" s="34"/>
      <c r="IU16" s="34"/>
      <c r="IV16" s="34"/>
    </row>
    <row r="17" spans="1:256" ht="31.5">
      <c r="A17" s="25" t="s">
        <v>26</v>
      </c>
      <c r="B17" s="26" t="s">
        <v>10</v>
      </c>
      <c r="C17" s="33" t="s">
        <v>23</v>
      </c>
      <c r="D17" s="16" t="s">
        <v>27</v>
      </c>
      <c r="E17" s="35"/>
      <c r="F17" s="27">
        <v>0</v>
      </c>
      <c r="G17" s="27">
        <f>G18</f>
        <v>38000000</v>
      </c>
      <c r="H17" s="28">
        <f t="shared" si="0"/>
        <v>38000000</v>
      </c>
      <c r="IT17" s="34"/>
      <c r="IU17" s="34"/>
      <c r="IV17" s="34"/>
    </row>
    <row r="18" spans="1:256" ht="31.5">
      <c r="A18" s="25" t="s">
        <v>28</v>
      </c>
      <c r="B18" s="26" t="s">
        <v>10</v>
      </c>
      <c r="C18" s="33" t="s">
        <v>23</v>
      </c>
      <c r="D18" s="16" t="s">
        <v>27</v>
      </c>
      <c r="E18" s="35">
        <v>400</v>
      </c>
      <c r="F18" s="27">
        <v>0</v>
      </c>
      <c r="G18" s="27">
        <f>G19</f>
        <v>38000000</v>
      </c>
      <c r="H18" s="28">
        <f t="shared" si="0"/>
        <v>38000000</v>
      </c>
      <c r="IT18" s="34"/>
      <c r="IU18" s="34"/>
      <c r="IV18" s="34"/>
    </row>
    <row r="19" spans="1:256" ht="110.25">
      <c r="A19" s="25" t="s">
        <v>29</v>
      </c>
      <c r="B19" s="26" t="s">
        <v>10</v>
      </c>
      <c r="C19" s="33" t="s">
        <v>23</v>
      </c>
      <c r="D19" s="16" t="s">
        <v>27</v>
      </c>
      <c r="E19" s="35">
        <v>460</v>
      </c>
      <c r="F19" s="27">
        <v>0</v>
      </c>
      <c r="G19" s="27">
        <v>38000000</v>
      </c>
      <c r="H19" s="28">
        <f t="shared" si="0"/>
        <v>38000000</v>
      </c>
      <c r="IT19" s="34"/>
      <c r="IU19" s="34"/>
      <c r="IV19" s="34"/>
    </row>
  </sheetData>
  <sheetProtection selectLockedCells="1" selectUnlockedCells="1"/>
  <mergeCells count="3">
    <mergeCell ref="D1:H1"/>
    <mergeCell ref="D2:F2"/>
    <mergeCell ref="A4:H4"/>
  </mergeCells>
  <printOptions/>
  <pageMargins left="0.8" right="0.4" top="0.5256944444444445" bottom="0.5791666666666666" header="0.5118055555555555" footer="0.3770833333333333"/>
  <pageSetup firstPageNumber="4" useFirstPageNumber="1" fitToHeight="0" fitToWidth="1" horizontalDpi="300" verticalDpi="300" orientation="portrait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Фещенко ИН</dc:creator>
  <cp:keywords/>
  <dc:description/>
  <cp:lastModifiedBy>user</cp:lastModifiedBy>
  <cp:lastPrinted>2021-12-28T06:14:05Z</cp:lastPrinted>
  <dcterms:created xsi:type="dcterms:W3CDTF">2021-12-22T07:56:30Z</dcterms:created>
  <dcterms:modified xsi:type="dcterms:W3CDTF">2021-12-28T06:14:30Z</dcterms:modified>
  <cp:category/>
  <cp:version/>
  <cp:contentType/>
  <cp:contentStatus/>
</cp:coreProperties>
</file>